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6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9" i="12" l="1"/>
  <c r="D29" i="12"/>
  <c r="D27" i="12" l="1"/>
  <c r="J27" i="12" l="1"/>
  <c r="H11" i="12" l="1"/>
  <c r="H13" i="12"/>
  <c r="H12" i="12"/>
  <c r="H10" i="12" l="1"/>
  <c r="H9" i="12"/>
</calcChain>
</file>

<file path=xl/sharedStrings.xml><?xml version="1.0" encoding="utf-8"?>
<sst xmlns="http://schemas.openxmlformats.org/spreadsheetml/2006/main" count="91" uniqueCount="74">
  <si>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</si>
  <si>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</si>
  <si>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</si>
  <si>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</si>
  <si>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</si>
  <si>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</si>
  <si>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</si>
  <si>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</si>
  <si>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</si>
  <si>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</si>
  <si>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</si>
  <si>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</si>
  <si>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</si>
  <si>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</si>
  <si>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</si>
  <si>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</si>
  <si>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</si>
  <si>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</si>
  <si>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</si>
  <si>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</si>
  <si>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</si>
  <si>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</si>
  <si>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</si>
  <si>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</si>
  <si>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</si>
  <si>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</si>
  <si>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</si>
  <si>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</si>
  <si>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</si>
  <si>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</si>
  <si>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ТО</t>
  </si>
  <si>
    <t>да</t>
  </si>
  <si>
    <t xml:space="preserve">АО "ЮРЭСК" 
г. Ханты-Мансийск </t>
  </si>
  <si>
    <t>Няганский ф-л 
АО "ЮРЭСК"</t>
  </si>
  <si>
    <t>отключена персоналом</t>
  </si>
  <si>
    <t>Кондинский ф-л 
АО "ЮРЭСК"</t>
  </si>
  <si>
    <t>МТЗ</t>
  </si>
  <si>
    <t>п. Междуреченский</t>
  </si>
  <si>
    <t>г. Нягань</t>
  </si>
  <si>
    <t>Советский ф-л 
АО "ЮРЭСК"</t>
  </si>
  <si>
    <t>Березовский ф-л 
АО "ЮРЭСК"</t>
  </si>
  <si>
    <t>г. Ханты-Мансийск</t>
  </si>
  <si>
    <t>за период с 08:00 30.05.22 по 08:00 06.06.22.</t>
  </si>
  <si>
    <t>30.05.22 
15:09</t>
  </si>
  <si>
    <t>30.05.22 
15:21</t>
  </si>
  <si>
    <t>МТЗ-2, НАПВ, НРПВ</t>
  </si>
  <si>
    <t>Повреждение изоляторов ф. А, В, С на приёмном портале ЯКНО-3 (на балансе РЭС-Сервис).</t>
  </si>
  <si>
    <t>пгт Березово</t>
  </si>
  <si>
    <t>ВЛ-110 кВ Игрим-Березово-2</t>
  </si>
  <si>
    <t>1ст. ТНЗНП, УАПВ</t>
  </si>
  <si>
    <t>Причина устанавливается. Показания ИМФ ПС Игрим: L=43,8 км от ПС Игрим, ф.С=0, 3I0=0,42 кА, 3U0=25,8 кВ, Iкз=0,6 кА, tкз=0,12 с.</t>
  </si>
  <si>
    <t>Снижение сопротивления изоляции (повреждение КЛ техникой сторонней организации).</t>
  </si>
  <si>
    <t xml:space="preserve">2 д/с, 
2 котельные, 
6 КНС </t>
  </si>
  <si>
    <t>РП 10 кВ № 22, 
КЛ-10 ф. 14-07-1</t>
  </si>
  <si>
    <t>1 котельная, 
2 КНС</t>
  </si>
  <si>
    <t>п. Зеленоборск</t>
  </si>
  <si>
    <t>ПС 110 кВ Зеленоборская, 
ВЛ-10 кВ Поселок-1</t>
  </si>
  <si>
    <t>Прикосновение к токоведущим частям ВЛ 10 кВ в пролетах оп.№7/12-7/13 техникой сторонней организации.</t>
  </si>
  <si>
    <t>1 д/с, 1 школа, 1 ВОС</t>
  </si>
  <si>
    <t>г. Югорск</t>
  </si>
  <si>
    <t>ПС 110 кВ Хвойная,
ВЛ-10 кВ Зеленая зона</t>
  </si>
  <si>
    <t>РП 10 кВ №12-3,
КЛ-10 кВ Первомайский</t>
  </si>
  <si>
    <t>Отгорание шлейфа ф.А, В и разрушение опорного изолятора ф.В на ЛР-10 кВ №4 оп.28.</t>
  </si>
  <si>
    <t>Итого - 8 отключений, из них в сетях ЮРЭСК - 4</t>
  </si>
  <si>
    <t>Исполнитель :  Диспетчер ОДС Громаков Н.Н.</t>
  </si>
  <si>
    <t xml:space="preserve">На ТП 10/0,4 кВ АЗС "ЭЛЛИА" (потребительская), отгорание провода ф.А от проходного изолятора (птица). </t>
  </si>
  <si>
    <t>Разрушение концевой кабельной муфты резервного ввода на ТП-3701.(принадлежность ЮТЭК-РС) .</t>
  </si>
  <si>
    <t>От оп.№108  повреждение потребительской КЛ-10 кВ до ТП 10/0,4кВ 17-35 (потребительская) техникой сторонней организации.</t>
  </si>
  <si>
    <t>Суммарная продолжительность отключений  составила -</t>
  </si>
  <si>
    <t>( Ч:М)</t>
  </si>
  <si>
    <t>продолжительность отключений  в  сетях АО "ЮРЭСК" -</t>
  </si>
  <si>
    <t>ПС 110 кВ Чара,                                    КЛ-10 РП-7-1</t>
  </si>
  <si>
    <t>ПС 35 кВ Ярки,                                     ВЛ-10 кВ Базьяны</t>
  </si>
  <si>
    <t>РТП-5-20,                                               ВЛ-10 кВ Промбаза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</si>
</sst>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103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67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5" fillId="9" borderId="6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66" fontId="60" fillId="0" borderId="6" xfId="876" applyNumberFormat="1" applyFont="1" applyFill="1" applyBorder="1" applyAlignment="1">
      <alignment horizontal="center"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0" borderId="1" xfId="0" applyNumberFormat="1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6" borderId="7" xfId="0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left" vertical="center" wrapText="1"/>
    </xf>
    <xf numFmtId="14" fontId="45" fillId="0" borderId="2" xfId="0" applyNumberFormat="1" applyFont="1" applyFill="1" applyBorder="1" applyAlignment="1">
      <alignment horizontal="left" vertical="center" wrapText="1"/>
    </xf>
    <xf numFmtId="0" fontId="65" fillId="9" borderId="6" xfId="0" applyFont="1" applyFill="1" applyBorder="1" applyAlignment="1">
      <alignment horizontal="center" vertical="center" wrapText="1"/>
    </xf>
    <xf numFmtId="0" fontId="65" fillId="9" borderId="8" xfId="0" applyFont="1" applyFill="1" applyBorder="1" applyAlignment="1">
      <alignment horizontal="center" vertical="center" wrapText="1"/>
    </xf>
    <xf numFmtId="0" fontId="65" fillId="9" borderId="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9"/>
  <sheetViews>
    <sheetView tabSelected="1" zoomScale="70" zoomScaleNormal="70" zoomScaleSheetLayoutView="70" workbookViewId="0">
      <selection activeCell="D8" sqref="D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3" ht="19.899999999999999" customHeight="1" x14ac:dyDescent="0.25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.75" customHeight="1" x14ac:dyDescent="0.2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6.5" customHeight="1" x14ac:dyDescent="0.2">
      <c r="A4" s="98" t="s">
        <v>11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s="16" customFormat="1" ht="21.75" customHeight="1" x14ac:dyDescent="0.2">
      <c r="A5" s="80" t="s">
        <v>16</v>
      </c>
      <c r="B5" s="80" t="s">
        <v>4</v>
      </c>
      <c r="C5" s="101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26</v>
      </c>
      <c r="M5" s="80" t="s">
        <v>28</v>
      </c>
    </row>
    <row r="6" spans="1:13" s="16" customFormat="1" ht="24.6" customHeight="1" x14ac:dyDescent="0.2">
      <c r="A6" s="80"/>
      <c r="B6" s="80"/>
      <c r="C6" s="102"/>
      <c r="D6" s="80"/>
      <c r="E6" s="80"/>
      <c r="F6" s="46" t="s">
        <v>1</v>
      </c>
      <c r="G6" s="46" t="s">
        <v>2</v>
      </c>
      <c r="H6" s="80"/>
      <c r="I6" s="80"/>
      <c r="J6" s="95"/>
      <c r="K6" s="80"/>
      <c r="L6" s="80"/>
      <c r="M6" s="80"/>
    </row>
    <row r="7" spans="1:13" s="16" customFormat="1" ht="39.950000000000003" customHeight="1" x14ac:dyDescent="0.2">
      <c r="A7" s="49">
        <v>1</v>
      </c>
      <c r="B7" s="50" t="s">
        <v>32</v>
      </c>
      <c r="C7" s="38" t="s">
        <v>41</v>
      </c>
      <c r="D7" s="58" t="s">
        <v>72</v>
      </c>
      <c r="E7" s="37" t="s">
        <v>45</v>
      </c>
      <c r="F7" s="47">
        <v>44713.807638888888</v>
      </c>
      <c r="G7" s="47">
        <v>44713.931250000001</v>
      </c>
      <c r="H7" s="48">
        <v>0.12361111111111112</v>
      </c>
      <c r="I7" s="38">
        <v>323</v>
      </c>
      <c r="J7" s="61" t="s">
        <v>46</v>
      </c>
      <c r="K7" s="37" t="s">
        <v>29</v>
      </c>
      <c r="L7" s="37">
        <v>11</v>
      </c>
      <c r="M7" s="37" t="s">
        <v>29</v>
      </c>
    </row>
    <row r="8" spans="1:13" s="16" customFormat="1" ht="39.950000000000003" customHeight="1" x14ac:dyDescent="0.2">
      <c r="A8" s="49">
        <v>2</v>
      </c>
      <c r="B8" s="76" t="s">
        <v>33</v>
      </c>
      <c r="C8" s="91" t="s">
        <v>38</v>
      </c>
      <c r="D8" s="37" t="s">
        <v>73</v>
      </c>
      <c r="E8" s="37" t="s">
        <v>30</v>
      </c>
      <c r="F8" s="44" t="s">
        <v>43</v>
      </c>
      <c r="G8" s="44" t="s">
        <v>44</v>
      </c>
      <c r="H8" s="42">
        <v>8.3333333333333332E-3</v>
      </c>
      <c r="I8" s="41">
        <v>58</v>
      </c>
      <c r="J8" s="66" t="s">
        <v>65</v>
      </c>
      <c r="K8" s="40" t="s">
        <v>29</v>
      </c>
      <c r="L8" s="39">
        <v>12</v>
      </c>
      <c r="M8" s="55" t="s">
        <v>29</v>
      </c>
    </row>
    <row r="9" spans="1:13" s="16" customFormat="1" ht="55.5" customHeight="1" x14ac:dyDescent="0.2">
      <c r="A9" s="49">
        <v>3</v>
      </c>
      <c r="B9" s="77"/>
      <c r="C9" s="92"/>
      <c r="D9" s="37" t="s">
        <v>71</v>
      </c>
      <c r="E9" s="52" t="s">
        <v>34</v>
      </c>
      <c r="F9" s="44">
        <v>44714.73541666667</v>
      </c>
      <c r="G9" s="44">
        <v>44714.740277777775</v>
      </c>
      <c r="H9" s="42">
        <f t="shared" ref="H9:H10" si="0">G9-F9</f>
        <v>4.8611111051286571E-3</v>
      </c>
      <c r="I9" s="41">
        <v>109</v>
      </c>
      <c r="J9" s="64" t="s">
        <v>51</v>
      </c>
      <c r="K9" s="54" t="s">
        <v>52</v>
      </c>
      <c r="L9" s="55">
        <v>11</v>
      </c>
      <c r="M9" s="55" t="s">
        <v>31</v>
      </c>
    </row>
    <row r="10" spans="1:13" s="16" customFormat="1" ht="39.950000000000003" customHeight="1" x14ac:dyDescent="0.2">
      <c r="A10" s="49">
        <v>4</v>
      </c>
      <c r="B10" s="78"/>
      <c r="C10" s="93"/>
      <c r="D10" s="37" t="s">
        <v>53</v>
      </c>
      <c r="E10" s="52" t="s">
        <v>36</v>
      </c>
      <c r="F10" s="44">
        <v>44714.728472222225</v>
      </c>
      <c r="G10" s="44">
        <v>44714.786805555559</v>
      </c>
      <c r="H10" s="42">
        <f t="shared" si="0"/>
        <v>5.8333333334303461E-2</v>
      </c>
      <c r="I10" s="41">
        <v>436</v>
      </c>
      <c r="J10" s="64" t="s">
        <v>66</v>
      </c>
      <c r="K10" s="54" t="s">
        <v>54</v>
      </c>
      <c r="L10" s="55">
        <v>11</v>
      </c>
      <c r="M10" s="55" t="s">
        <v>29</v>
      </c>
    </row>
    <row r="11" spans="1:13" s="16" customFormat="1" ht="39.950000000000003" customHeight="1" x14ac:dyDescent="0.2">
      <c r="A11" s="49">
        <v>5</v>
      </c>
      <c r="B11" s="50" t="s">
        <v>35</v>
      </c>
      <c r="C11" s="57" t="s">
        <v>37</v>
      </c>
      <c r="D11" s="58" t="s">
        <v>61</v>
      </c>
      <c r="E11" s="59" t="s">
        <v>36</v>
      </c>
      <c r="F11" s="53">
        <v>44715.32708333333</v>
      </c>
      <c r="G11" s="53">
        <v>44715.468055555553</v>
      </c>
      <c r="H11" s="45">
        <f>G11-F11</f>
        <v>0.14097222222335404</v>
      </c>
      <c r="I11" s="51">
        <v>771</v>
      </c>
      <c r="J11" s="62" t="s">
        <v>62</v>
      </c>
      <c r="K11" s="40" t="s">
        <v>29</v>
      </c>
      <c r="L11" s="39">
        <v>8</v>
      </c>
      <c r="M11" s="39" t="s">
        <v>31</v>
      </c>
    </row>
    <row r="12" spans="1:13" s="16" customFormat="1" ht="39.950000000000003" customHeight="1" x14ac:dyDescent="0.2">
      <c r="A12" s="49">
        <v>6</v>
      </c>
      <c r="B12" s="76" t="s">
        <v>39</v>
      </c>
      <c r="C12" s="51" t="s">
        <v>55</v>
      </c>
      <c r="D12" s="37" t="s">
        <v>56</v>
      </c>
      <c r="E12" s="52" t="s">
        <v>36</v>
      </c>
      <c r="F12" s="53">
        <v>44715.429861111108</v>
      </c>
      <c r="G12" s="53">
        <v>44715.438194444447</v>
      </c>
      <c r="H12" s="42">
        <f>G12-F12</f>
        <v>8.3333333386690356E-3</v>
      </c>
      <c r="I12" s="56">
        <v>30</v>
      </c>
      <c r="J12" s="63" t="s">
        <v>57</v>
      </c>
      <c r="K12" s="54" t="s">
        <v>58</v>
      </c>
      <c r="L12" s="55">
        <v>7</v>
      </c>
      <c r="M12" s="55" t="s">
        <v>31</v>
      </c>
    </row>
    <row r="13" spans="1:13" s="16" customFormat="1" ht="57.75" customHeight="1" x14ac:dyDescent="0.2">
      <c r="A13" s="49">
        <v>7</v>
      </c>
      <c r="B13" s="78"/>
      <c r="C13" s="51" t="s">
        <v>59</v>
      </c>
      <c r="D13" s="37" t="s">
        <v>60</v>
      </c>
      <c r="E13" s="52" t="s">
        <v>36</v>
      </c>
      <c r="F13" s="53">
        <v>44715.538888888892</v>
      </c>
      <c r="G13" s="53">
        <v>44715.795138888891</v>
      </c>
      <c r="H13" s="42">
        <f>G13-F13</f>
        <v>0.25624999999854481</v>
      </c>
      <c r="I13" s="56">
        <v>7006</v>
      </c>
      <c r="J13" s="64" t="s">
        <v>67</v>
      </c>
      <c r="K13" s="54" t="s">
        <v>29</v>
      </c>
      <c r="L13" s="55">
        <v>7</v>
      </c>
      <c r="M13" s="55" t="s">
        <v>29</v>
      </c>
    </row>
    <row r="14" spans="1:13" s="16" customFormat="1" ht="56.25" customHeight="1" x14ac:dyDescent="0.2">
      <c r="A14" s="49">
        <v>8</v>
      </c>
      <c r="B14" s="60" t="s">
        <v>40</v>
      </c>
      <c r="C14" s="37" t="s">
        <v>47</v>
      </c>
      <c r="D14" s="37" t="s">
        <v>48</v>
      </c>
      <c r="E14" s="59" t="s">
        <v>49</v>
      </c>
      <c r="F14" s="44">
        <v>44714.120833333334</v>
      </c>
      <c r="G14" s="44">
        <v>44714.120833333334</v>
      </c>
      <c r="H14" s="42">
        <v>0</v>
      </c>
      <c r="I14" s="41">
        <v>0</v>
      </c>
      <c r="J14" s="65" t="s">
        <v>50</v>
      </c>
      <c r="K14" s="40" t="s">
        <v>29</v>
      </c>
      <c r="L14" s="39">
        <v>1</v>
      </c>
      <c r="M14" s="55" t="s">
        <v>31</v>
      </c>
    </row>
    <row r="15" spans="1:13" s="16" customFormat="1" ht="39.950000000000003" customHeight="1" x14ac:dyDescent="0.2">
      <c r="B15" s="83" t="s">
        <v>63</v>
      </c>
      <c r="C15" s="83"/>
      <c r="D15" s="83"/>
      <c r="E15" s="19"/>
      <c r="F15" s="20"/>
      <c r="G15" s="20"/>
      <c r="H15" s="21"/>
      <c r="I15" s="22"/>
      <c r="J15" s="23"/>
      <c r="K15" s="24"/>
      <c r="L15" s="25"/>
      <c r="M15" s="26"/>
    </row>
    <row r="16" spans="1:13" s="16" customFormat="1" ht="27.75" customHeight="1" x14ac:dyDescent="0.2">
      <c r="B16" s="88" t="s">
        <v>17</v>
      </c>
      <c r="C16" s="89"/>
      <c r="D16" s="30">
        <v>3</v>
      </c>
      <c r="F16" s="43"/>
      <c r="G16" s="43"/>
      <c r="H16" s="36"/>
      <c r="I16" s="36"/>
      <c r="J16" s="36"/>
      <c r="K16" s="36"/>
      <c r="L16" s="36"/>
      <c r="M16" s="36"/>
    </row>
    <row r="17" spans="1:15" s="16" customFormat="1" ht="30" customHeight="1" x14ac:dyDescent="0.2">
      <c r="B17" s="90" t="s">
        <v>18</v>
      </c>
      <c r="C17" s="90"/>
      <c r="D17" s="29">
        <v>0</v>
      </c>
      <c r="E17" s="18"/>
      <c r="F17" s="36"/>
      <c r="G17" s="36"/>
      <c r="H17" s="36"/>
      <c r="I17" s="36"/>
      <c r="J17" s="36"/>
      <c r="K17" s="36"/>
      <c r="L17" s="36"/>
      <c r="M17" s="36"/>
    </row>
    <row r="18" spans="1:15" s="16" customFormat="1" ht="30" customHeight="1" x14ac:dyDescent="0.2">
      <c r="B18" s="90" t="s">
        <v>19</v>
      </c>
      <c r="C18" s="90"/>
      <c r="D18" s="29">
        <v>0</v>
      </c>
      <c r="E18" s="18"/>
      <c r="F18" s="36"/>
      <c r="G18" s="36"/>
      <c r="H18" s="36"/>
      <c r="I18" s="36"/>
      <c r="J18" s="36"/>
      <c r="K18" s="36"/>
      <c r="L18" s="36"/>
      <c r="M18" s="36"/>
    </row>
    <row r="19" spans="1:15" s="16" customFormat="1" ht="30" customHeight="1" x14ac:dyDescent="0.2">
      <c r="B19" s="71" t="s">
        <v>20</v>
      </c>
      <c r="C19" s="71"/>
      <c r="D19" s="29">
        <v>1</v>
      </c>
      <c r="E19" s="18"/>
      <c r="F19" s="36"/>
      <c r="G19" s="36"/>
      <c r="H19" s="36"/>
      <c r="I19" s="36"/>
      <c r="J19" s="36"/>
      <c r="K19" s="36"/>
      <c r="L19" s="36"/>
      <c r="M19" s="36"/>
    </row>
    <row r="20" spans="1:15" s="16" customFormat="1" ht="24.75" customHeight="1" x14ac:dyDescent="0.2">
      <c r="B20" s="94" t="s">
        <v>12</v>
      </c>
      <c r="C20" s="94"/>
      <c r="D20" s="31">
        <v>3</v>
      </c>
      <c r="E20" s="5"/>
      <c r="F20" s="36"/>
      <c r="G20" s="36"/>
      <c r="H20" s="36"/>
      <c r="I20" s="36"/>
      <c r="J20" s="36"/>
      <c r="K20" s="36"/>
      <c r="L20" s="36"/>
      <c r="M20" s="36"/>
    </row>
    <row r="21" spans="1:15" s="16" customFormat="1" ht="30" customHeight="1" x14ac:dyDescent="0.2">
      <c r="B21" s="96" t="s">
        <v>20</v>
      </c>
      <c r="C21" s="96"/>
      <c r="D21" s="28">
        <v>2</v>
      </c>
      <c r="E21" s="18"/>
      <c r="F21" s="36"/>
      <c r="G21" s="36"/>
      <c r="H21" s="36"/>
      <c r="I21" s="36"/>
      <c r="J21" s="36"/>
      <c r="K21" s="36"/>
      <c r="L21" s="36"/>
      <c r="M21" s="36"/>
    </row>
    <row r="22" spans="1:15" s="16" customFormat="1" ht="30" customHeight="1" x14ac:dyDescent="0.2">
      <c r="B22" s="84" t="s">
        <v>21</v>
      </c>
      <c r="C22" s="84"/>
      <c r="D22" s="32">
        <v>1</v>
      </c>
      <c r="F22" s="36"/>
      <c r="G22" s="36"/>
      <c r="H22" s="36"/>
      <c r="I22" s="36"/>
      <c r="J22" s="36"/>
      <c r="K22" s="36"/>
      <c r="L22" s="36"/>
      <c r="M22" s="36"/>
    </row>
    <row r="23" spans="1:15" s="16" customFormat="1" ht="30" customHeight="1" x14ac:dyDescent="0.2">
      <c r="B23" s="85" t="s">
        <v>22</v>
      </c>
      <c r="C23" s="85"/>
      <c r="D23" s="33">
        <v>1</v>
      </c>
      <c r="E23" s="10"/>
      <c r="F23" s="36"/>
      <c r="G23" s="36"/>
      <c r="H23" s="36"/>
      <c r="I23" s="36"/>
      <c r="J23" s="36"/>
      <c r="K23" s="36"/>
      <c r="L23" s="36"/>
      <c r="M23" s="36"/>
    </row>
    <row r="24" spans="1:15" s="16" customFormat="1" ht="30" customHeight="1" x14ac:dyDescent="0.2">
      <c r="B24" s="86" t="s">
        <v>24</v>
      </c>
      <c r="C24" s="86"/>
      <c r="D24" s="34">
        <v>0</v>
      </c>
      <c r="E24" s="10"/>
      <c r="F24" s="36"/>
      <c r="G24" s="36"/>
      <c r="H24" s="36"/>
      <c r="I24" s="36"/>
      <c r="J24" s="36"/>
      <c r="K24" s="36"/>
      <c r="L24" s="36"/>
      <c r="M24" s="36"/>
    </row>
    <row r="25" spans="1:15" s="16" customFormat="1" ht="30" customHeight="1" x14ac:dyDescent="0.2">
      <c r="A25" s="3"/>
      <c r="B25" s="87" t="s">
        <v>23</v>
      </c>
      <c r="C25" s="87"/>
      <c r="D25" s="29">
        <v>0</v>
      </c>
      <c r="F25" s="36"/>
      <c r="G25" s="36"/>
      <c r="H25" s="36"/>
      <c r="I25" s="36"/>
      <c r="J25" s="36"/>
      <c r="K25" s="36"/>
      <c r="L25" s="36"/>
      <c r="M25" s="36"/>
    </row>
    <row r="26" spans="1:15" s="16" customFormat="1" ht="30" customHeight="1" x14ac:dyDescent="0.2">
      <c r="A26" s="3"/>
      <c r="B26" s="11"/>
      <c r="C26" s="11"/>
      <c r="D26" s="4"/>
      <c r="E26" s="9"/>
      <c r="F26" s="36"/>
      <c r="G26" s="36"/>
      <c r="H26" s="36"/>
      <c r="I26" s="36"/>
      <c r="J26" s="36"/>
      <c r="K26" s="36"/>
      <c r="L26" s="36"/>
      <c r="M26" s="36"/>
    </row>
    <row r="27" spans="1:15" s="16" customFormat="1" ht="30" customHeight="1" x14ac:dyDescent="0.2">
      <c r="A27" s="3"/>
      <c r="B27" s="72" t="s">
        <v>13</v>
      </c>
      <c r="C27" s="73"/>
      <c r="D27" s="35">
        <f>SUM(I7:I14)</f>
        <v>8733</v>
      </c>
      <c r="E27" s="2" t="s">
        <v>14</v>
      </c>
      <c r="F27" s="81" t="s">
        <v>27</v>
      </c>
      <c r="G27" s="81"/>
      <c r="H27" s="81"/>
      <c r="I27" s="82"/>
      <c r="J27" s="35">
        <f>SUMIF(M7:M14,"да",I7:I14)</f>
        <v>910</v>
      </c>
      <c r="K27" s="2" t="s">
        <v>14</v>
      </c>
      <c r="L27" s="2"/>
      <c r="M27" s="7"/>
    </row>
    <row r="28" spans="1:15" s="16" customFormat="1" ht="10.5" customHeight="1" x14ac:dyDescent="0.2">
      <c r="B28" s="67"/>
      <c r="C28" s="67"/>
      <c r="D28" s="69"/>
      <c r="E28" s="2"/>
      <c r="F28" s="68"/>
      <c r="G28" s="68"/>
      <c r="H28" s="68"/>
      <c r="I28" s="68"/>
      <c r="J28" s="69"/>
      <c r="K28" s="2"/>
      <c r="L28" s="2"/>
      <c r="M28" s="7"/>
    </row>
    <row r="29" spans="1:15" s="16" customFormat="1" ht="39.950000000000003" customHeight="1" x14ac:dyDescent="0.2">
      <c r="B29" s="72" t="s">
        <v>68</v>
      </c>
      <c r="C29" s="73"/>
      <c r="D29" s="70">
        <f>SUM(H7:H14)</f>
        <v>0.60069444444444442</v>
      </c>
      <c r="E29" s="2" t="s">
        <v>69</v>
      </c>
      <c r="F29" s="74" t="s">
        <v>70</v>
      </c>
      <c r="G29" s="74"/>
      <c r="H29" s="74"/>
      <c r="I29" s="75"/>
      <c r="J29" s="70">
        <f>SUMIF(M7:M14,"да",H7:H14)</f>
        <v>0.15416666666715173</v>
      </c>
      <c r="K29" s="2" t="s">
        <v>69</v>
      </c>
      <c r="L29" s="2"/>
      <c r="M29" s="7"/>
    </row>
    <row r="30" spans="1:15" s="16" customFormat="1" ht="30" customHeight="1" x14ac:dyDescent="0.2">
      <c r="A30" s="3"/>
      <c r="B30" s="13" t="s">
        <v>15</v>
      </c>
      <c r="C30" s="13"/>
      <c r="D30" s="6"/>
      <c r="E30" s="6"/>
      <c r="F30" s="6"/>
      <c r="G30" s="17"/>
      <c r="H30" s="17"/>
      <c r="I30" s="8"/>
      <c r="J30" s="8"/>
      <c r="K30" s="7"/>
      <c r="L30" s="7"/>
      <c r="M30" s="7"/>
      <c r="O30" s="16">
        <v>0</v>
      </c>
    </row>
    <row r="31" spans="1:15" s="16" customFormat="1" ht="30" customHeight="1" x14ac:dyDescent="0.2">
      <c r="A31" s="3"/>
      <c r="B31" s="79" t="s">
        <v>64</v>
      </c>
      <c r="C31" s="79"/>
      <c r="D31" s="6"/>
      <c r="E31" s="6"/>
      <c r="F31" s="6"/>
      <c r="G31" s="17"/>
      <c r="H31" s="17"/>
      <c r="I31" s="8"/>
      <c r="J31" s="17"/>
      <c r="K31" s="7"/>
      <c r="L31" s="7"/>
      <c r="M31" s="6"/>
    </row>
    <row r="32" spans="1:15" s="16" customFormat="1" ht="32.25" customHeight="1" x14ac:dyDescent="0.2">
      <c r="A32" s="3"/>
      <c r="B32" s="12"/>
      <c r="C32" s="12"/>
      <c r="D32" s="6"/>
      <c r="E32" s="6"/>
      <c r="F32" s="27"/>
      <c r="G32" s="27"/>
      <c r="H32" s="27"/>
      <c r="I32" s="6"/>
      <c r="J32" s="6"/>
      <c r="K32" s="6"/>
      <c r="L32" s="6"/>
      <c r="M32" s="6"/>
    </row>
    <row r="33" spans="1:13" s="16" customFormat="1" ht="39.950000000000003" customHeight="1" x14ac:dyDescent="0.2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"/>
    </row>
    <row r="34" spans="1:13" s="16" customFormat="1" ht="41.25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6" customFormat="1" ht="33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14" customFormat="1" ht="30" customHeight="1" x14ac:dyDescent="0.2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"/>
    </row>
    <row r="37" spans="1:13" s="14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14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14" customFormat="1" ht="30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30" customHeight="1" x14ac:dyDescent="0.2"/>
    <row r="41" spans="1:13" ht="30" customHeight="1" x14ac:dyDescent="0.2"/>
    <row r="42" spans="1:13" ht="30" customHeight="1" x14ac:dyDescent="0.2"/>
    <row r="43" spans="1:13" s="15" customFormat="1" ht="30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30" customHeight="1" x14ac:dyDescent="0.2"/>
    <row r="45" spans="1:13" ht="14.25" customHeight="1" x14ac:dyDescent="0.2"/>
    <row r="46" spans="1:13" ht="38.450000000000003" customHeight="1" x14ac:dyDescent="0.2"/>
    <row r="47" spans="1:13" ht="33.75" customHeight="1" x14ac:dyDescent="0.2"/>
    <row r="48" spans="1:13" s="9" customFormat="1" ht="21.75" customHeigh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ht="21.75" customHeight="1" x14ac:dyDescent="0.2"/>
  </sheetData>
  <sortState ref="B7:M24">
    <sortCondition ref="F7:F24"/>
    <sortCondition ref="B7:B24"/>
  </sortState>
  <mergeCells count="35">
    <mergeCell ref="J5:J6"/>
    <mergeCell ref="B21:C21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F5:G5"/>
    <mergeCell ref="H5:H6"/>
    <mergeCell ref="I5:I6"/>
    <mergeCell ref="B12:B13"/>
    <mergeCell ref="F27:I27"/>
    <mergeCell ref="B15:D15"/>
    <mergeCell ref="B22:C22"/>
    <mergeCell ref="B23:C23"/>
    <mergeCell ref="B24:C24"/>
    <mergeCell ref="B25:C25"/>
    <mergeCell ref="B16:C16"/>
    <mergeCell ref="B17:C17"/>
    <mergeCell ref="B18:C18"/>
    <mergeCell ref="C8:C10"/>
    <mergeCell ref="B20:C20"/>
    <mergeCell ref="B19:C19"/>
    <mergeCell ref="B29:C29"/>
    <mergeCell ref="F29:I29"/>
    <mergeCell ref="B8:B10"/>
    <mergeCell ref="B31:C31"/>
    <mergeCell ref="B27:C27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2022-06-06T06:51:28Z</dcterms:modified>
</cp:coreProperties>
</file>